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خدمات طب الأسنان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C19" i="1"/>
  <c r="B19" i="1"/>
  <c r="D19" i="1" s="1"/>
  <c r="F18" i="1"/>
  <c r="C18" i="1"/>
  <c r="B18" i="1"/>
  <c r="E18" i="1" s="1"/>
  <c r="F17" i="1"/>
  <c r="C17" i="1"/>
  <c r="B17" i="1"/>
  <c r="D17" i="1" s="1"/>
  <c r="F16" i="1"/>
  <c r="C16" i="1"/>
  <c r="B16" i="1"/>
  <c r="D16" i="1" s="1"/>
  <c r="F15" i="1"/>
  <c r="C15" i="1"/>
  <c r="B15" i="1"/>
  <c r="D15" i="1" s="1"/>
  <c r="F14" i="1"/>
  <c r="C14" i="1"/>
  <c r="B14" i="1"/>
  <c r="E14" i="1" s="1"/>
  <c r="F13" i="1"/>
  <c r="C13" i="1"/>
  <c r="B13" i="1"/>
  <c r="E13" i="1" s="1"/>
  <c r="E17" i="1" l="1"/>
  <c r="E16" i="1"/>
  <c r="D13" i="1"/>
  <c r="E15" i="1"/>
  <c r="E19" i="1"/>
  <c r="D18" i="1"/>
  <c r="D14" i="1"/>
</calcChain>
</file>

<file path=xl/sharedStrings.xml><?xml version="1.0" encoding="utf-8"?>
<sst xmlns="http://schemas.openxmlformats.org/spreadsheetml/2006/main" count="18" uniqueCount="18">
  <si>
    <t xml:space="preserve">خدمـــات طـب الأسنـــــان حســـب المنطقـــــة الطبيـــة               </t>
  </si>
  <si>
    <t>البيــــان</t>
  </si>
  <si>
    <t>جملة المترددين</t>
  </si>
  <si>
    <t>متوسط زيارات المريض</t>
  </si>
  <si>
    <t>متردد / 100 سكان</t>
  </si>
  <si>
    <t>المنطقــــة</t>
  </si>
  <si>
    <t>دبى</t>
  </si>
  <si>
    <t>الشارقة</t>
  </si>
  <si>
    <t>عجمان</t>
  </si>
  <si>
    <t>أم القيوين</t>
  </si>
  <si>
    <t>رأس الخيمة</t>
  </si>
  <si>
    <t>الفجيرة</t>
  </si>
  <si>
    <t>الجملـــة</t>
  </si>
  <si>
    <t>مركز الإحصاء والأبحاث</t>
  </si>
  <si>
    <t xml:space="preserve">جدول ( 50 )  </t>
  </si>
  <si>
    <t xml:space="preserve">متردد </t>
  </si>
  <si>
    <t xml:space="preserve"> السكان </t>
  </si>
  <si>
    <t xml:space="preserve">لكل طبيب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</si>
</sst>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178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2"/>
      <name val="Arial"/>
      <family val="2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2" fontId="5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5" fillId="2" borderId="1" xfId="0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right" vertical="center" readingOrder="2"/>
    </xf>
    <xf numFmtId="0" fontId="8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readingOrder="2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10</xdr:row>
      <xdr:rowOff>0</xdr:rowOff>
    </xdr:from>
    <xdr:to>
      <xdr:col>0</xdr:col>
      <xdr:colOff>1504950</xdr:colOff>
      <xdr:row>11</xdr:row>
      <xdr:rowOff>371475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 flipH="1">
          <a:off x="159172275" y="904875"/>
          <a:ext cx="1057275" cy="876300"/>
        </a:xfrm>
        <a:prstGeom prst="line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3</xdr:col>
      <xdr:colOff>473260</xdr:colOff>
      <xdr:row>1</xdr:row>
      <xdr:rowOff>78057</xdr:rowOff>
    </xdr:from>
    <xdr:to>
      <xdr:col>5</xdr:col>
      <xdr:colOff>676275</xdr:colOff>
      <xdr:row>5</xdr:row>
      <xdr:rowOff>145421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390750" y="239982"/>
          <a:ext cx="2555690" cy="7150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582;&#1583;&#1605;&#1575;&#1578;%20&#1608;&#1593;&#1604;&#1575;&#1580;&#1575;&#1578;%20&#1575;&#1604;&#1571;&#1587;&#1606;&#1575;&#1606;%20&#1580;&#1583;&#1608;&#1604;33%20&#1608;%2050%20&#1608;51&#1608;53%20&#1608;52(%2018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جدول 53"/>
      <sheetName val="شكل21"/>
      <sheetName val="جدول 51"/>
      <sheetName val="علاجات الأسنان"/>
      <sheetName val="خدمات طب الأسنان"/>
      <sheetName val="أسنان والعاملون بها جدول 33"/>
      <sheetName val="شكل17"/>
    </sheetNames>
    <sheetDataSet>
      <sheetData sheetId="0"/>
      <sheetData sheetId="1"/>
      <sheetData sheetId="2"/>
      <sheetData sheetId="3">
        <row r="16">
          <cell r="M16">
            <v>12531</v>
          </cell>
          <cell r="O16">
            <v>3851</v>
          </cell>
        </row>
        <row r="40">
          <cell r="M40">
            <v>62473</v>
          </cell>
          <cell r="O40">
            <v>17240</v>
          </cell>
        </row>
        <row r="52">
          <cell r="M52">
            <v>16123</v>
          </cell>
          <cell r="O52">
            <v>4930</v>
          </cell>
        </row>
        <row r="58">
          <cell r="M58">
            <v>13020</v>
          </cell>
          <cell r="O58">
            <v>4261</v>
          </cell>
        </row>
        <row r="76">
          <cell r="M76">
            <v>35785</v>
          </cell>
          <cell r="O76">
            <v>14539</v>
          </cell>
        </row>
        <row r="98">
          <cell r="M98">
            <v>41725</v>
          </cell>
          <cell r="O98">
            <v>14837</v>
          </cell>
        </row>
        <row r="99">
          <cell r="M99">
            <v>181657</v>
          </cell>
          <cell r="O99">
            <v>59658</v>
          </cell>
        </row>
      </sheetData>
      <sheetData sheetId="4"/>
      <sheetData sheetId="5">
        <row r="9">
          <cell r="F9">
            <v>23</v>
          </cell>
          <cell r="G9">
            <v>11</v>
          </cell>
          <cell r="J9">
            <v>1596000</v>
          </cell>
        </row>
        <row r="10">
          <cell r="F10">
            <v>36</v>
          </cell>
          <cell r="G10">
            <v>6</v>
          </cell>
          <cell r="J10">
            <v>946000</v>
          </cell>
        </row>
        <row r="11">
          <cell r="F11">
            <v>19</v>
          </cell>
          <cell r="G11">
            <v>1</v>
          </cell>
          <cell r="J11">
            <v>237000</v>
          </cell>
        </row>
        <row r="12">
          <cell r="F12">
            <v>9</v>
          </cell>
          <cell r="G12">
            <v>2</v>
          </cell>
          <cell r="J12">
            <v>53000</v>
          </cell>
        </row>
        <row r="13">
          <cell r="F13">
            <v>30</v>
          </cell>
          <cell r="G13">
            <v>4</v>
          </cell>
          <cell r="J13">
            <v>231000</v>
          </cell>
        </row>
        <row r="14">
          <cell r="F14">
            <v>20</v>
          </cell>
          <cell r="G14">
            <v>4</v>
          </cell>
          <cell r="J14">
            <v>143000</v>
          </cell>
        </row>
        <row r="15">
          <cell r="F15">
            <v>137</v>
          </cell>
          <cell r="G15">
            <v>28</v>
          </cell>
          <cell r="J15">
            <v>3206000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"/>
  <sheetViews>
    <sheetView rightToLeft="1" tabSelected="1" zoomScaleNormal="100" workbookViewId="0">
      <selection activeCell="I6" sqref="I6"/>
    </sheetView>
  </sheetViews>
  <sheetFormatPr defaultRowHeight="12.75" x14ac:dyDescent="0.2"/>
  <cols>
    <col min="1" max="1" width="16" style="1" customWidth="1"/>
    <col min="2" max="2" width="19.28515625" style="1" customWidth="1"/>
    <col min="3" max="3" width="20.85546875" style="1" customWidth="1"/>
    <col min="4" max="4" width="19.7109375" style="1" customWidth="1"/>
    <col min="5" max="6" width="15.5703125" style="1" customWidth="1"/>
    <col min="7" max="16384" width="9.140625" style="1"/>
  </cols>
  <sheetData>
    <row r="1" spans="1:6" x14ac:dyDescent="0.2">
      <c r="A1" s="16"/>
      <c r="B1" s="16"/>
      <c r="C1" s="16"/>
      <c r="D1" s="16"/>
      <c r="E1" s="16"/>
      <c r="F1" s="16"/>
    </row>
    <row r="2" spans="1:6" x14ac:dyDescent="0.2">
      <c r="A2" s="16"/>
      <c r="B2" s="16"/>
      <c r="C2" s="16"/>
      <c r="D2" s="16"/>
      <c r="E2" s="16"/>
      <c r="F2" s="16"/>
    </row>
    <row r="3" spans="1:6" x14ac:dyDescent="0.2">
      <c r="A3" s="16"/>
      <c r="B3" s="16"/>
      <c r="C3" s="16"/>
      <c r="D3" s="16"/>
      <c r="E3" s="16"/>
      <c r="F3" s="16"/>
    </row>
    <row r="4" spans="1:6" x14ac:dyDescent="0.2">
      <c r="A4" s="16"/>
      <c r="B4" s="16"/>
      <c r="C4" s="16"/>
      <c r="D4" s="16"/>
      <c r="E4" s="16"/>
      <c r="F4" s="16"/>
    </row>
    <row r="5" spans="1:6" x14ac:dyDescent="0.2">
      <c r="A5" s="16"/>
      <c r="B5" s="16"/>
      <c r="C5" s="16"/>
      <c r="D5" s="16"/>
      <c r="E5" s="16"/>
      <c r="F5" s="16"/>
    </row>
    <row r="6" spans="1:6" x14ac:dyDescent="0.2">
      <c r="A6" s="16"/>
      <c r="B6" s="16"/>
      <c r="C6" s="16"/>
      <c r="D6" s="16"/>
      <c r="E6" s="16"/>
      <c r="F6" s="16"/>
    </row>
    <row r="7" spans="1:6" ht="34.5" customHeight="1" x14ac:dyDescent="0.2">
      <c r="A7" s="16"/>
      <c r="B7" s="16"/>
      <c r="C7" s="16"/>
      <c r="D7" s="16"/>
      <c r="E7" s="16"/>
      <c r="F7" s="16"/>
    </row>
    <row r="8" spans="1:6" ht="54.95" customHeight="1" x14ac:dyDescent="0.2">
      <c r="A8" s="15" t="s">
        <v>13</v>
      </c>
      <c r="B8" s="15"/>
      <c r="C8" s="15"/>
      <c r="D8" s="15"/>
      <c r="E8" s="15"/>
      <c r="F8" s="15"/>
    </row>
    <row r="9" spans="1:6" s="12" customFormat="1" ht="20.100000000000001" customHeight="1" x14ac:dyDescent="0.25">
      <c r="A9" s="17" t="s">
        <v>0</v>
      </c>
      <c r="B9" s="17"/>
      <c r="C9" s="17"/>
      <c r="D9" s="17"/>
      <c r="E9" s="17"/>
      <c r="F9" s="17"/>
    </row>
    <row r="10" spans="1:6" s="12" customFormat="1" ht="20.100000000000001" customHeight="1" x14ac:dyDescent="0.25">
      <c r="A10" s="17" t="s">
        <v>14</v>
      </c>
      <c r="B10" s="17"/>
      <c r="C10" s="17"/>
      <c r="D10" s="17"/>
      <c r="E10" s="17"/>
      <c r="F10" s="17"/>
    </row>
    <row r="11" spans="1:6" ht="39.950000000000003" customHeight="1" x14ac:dyDescent="0.2">
      <c r="A11" s="2" t="s">
        <v>1</v>
      </c>
      <c r="B11" s="18" t="s">
        <v>2</v>
      </c>
      <c r="C11" s="18" t="s">
        <v>3</v>
      </c>
      <c r="D11" s="18" t="s">
        <v>4</v>
      </c>
      <c r="E11" s="13" t="s">
        <v>17</v>
      </c>
      <c r="F11" s="13"/>
    </row>
    <row r="12" spans="1:6" ht="39.950000000000003" customHeight="1" x14ac:dyDescent="0.2">
      <c r="A12" s="5" t="s">
        <v>5</v>
      </c>
      <c r="B12" s="19"/>
      <c r="C12" s="19"/>
      <c r="D12" s="19"/>
      <c r="E12" s="4" t="s">
        <v>15</v>
      </c>
      <c r="F12" s="4" t="s">
        <v>16</v>
      </c>
    </row>
    <row r="13" spans="1:6" ht="39.950000000000003" customHeight="1" x14ac:dyDescent="0.2">
      <c r="A13" s="8" t="s">
        <v>6</v>
      </c>
      <c r="B13" s="9">
        <f>'[1]علاجات الأسنان'!M16</f>
        <v>12531</v>
      </c>
      <c r="C13" s="10">
        <f>'[1]علاجات الأسنان'!M16/'[1]علاجات الأسنان'!O16</f>
        <v>3.2539600103869124</v>
      </c>
      <c r="D13" s="10">
        <f>B13/'[1]أسنان والعاملون بها جدول 33'!J9*100</f>
        <v>0.7851503759398496</v>
      </c>
      <c r="E13" s="11">
        <f>B13/('[1]أسنان والعاملون بها جدول 33'!G9+'[1]أسنان والعاملون بها جدول 33'!F9)</f>
        <v>368.55882352941177</v>
      </c>
      <c r="F13" s="11">
        <f>'[1]أسنان والعاملون بها جدول 33'!J9/('[1]أسنان والعاملون بها جدول 33'!G9+'[1]أسنان والعاملون بها جدول 33'!F9)</f>
        <v>46941.176470588238</v>
      </c>
    </row>
    <row r="14" spans="1:6" ht="39.950000000000003" customHeight="1" x14ac:dyDescent="0.2">
      <c r="A14" s="8" t="s">
        <v>7</v>
      </c>
      <c r="B14" s="9">
        <f>'[1]علاجات الأسنان'!M40</f>
        <v>62473</v>
      </c>
      <c r="C14" s="10">
        <f>'[1]علاجات الأسنان'!M40/'[1]علاجات الأسنان'!O40</f>
        <v>3.6237238979118329</v>
      </c>
      <c r="D14" s="10">
        <f>B14/'[1]أسنان والعاملون بها جدول 33'!J10*100</f>
        <v>6.6039112050739952</v>
      </c>
      <c r="E14" s="11">
        <f>B14/('[1]أسنان والعاملون بها جدول 33'!G10+'[1]أسنان والعاملون بها جدول 33'!F10)</f>
        <v>1487.452380952381</v>
      </c>
      <c r="F14" s="11">
        <f>'[1]أسنان والعاملون بها جدول 33'!J10/('[1]أسنان والعاملون بها جدول 33'!G10+'[1]أسنان والعاملون بها جدول 33'!F10)</f>
        <v>22523.809523809523</v>
      </c>
    </row>
    <row r="15" spans="1:6" ht="39.950000000000003" customHeight="1" x14ac:dyDescent="0.2">
      <c r="A15" s="8" t="s">
        <v>8</v>
      </c>
      <c r="B15" s="9">
        <f>'[1]علاجات الأسنان'!M52</f>
        <v>16123</v>
      </c>
      <c r="C15" s="10">
        <f>'[1]علاجات الأسنان'!M52/'[1]علاجات الأسنان'!O52</f>
        <v>3.2703853955375255</v>
      </c>
      <c r="D15" s="10">
        <f>B15/'[1]أسنان والعاملون بها جدول 33'!J11*100</f>
        <v>6.8029535864978898</v>
      </c>
      <c r="E15" s="11">
        <f>B15/('[1]أسنان والعاملون بها جدول 33'!G11+'[1]أسنان والعاملون بها جدول 33'!F11)</f>
        <v>806.15</v>
      </c>
      <c r="F15" s="11">
        <f>'[1]أسنان والعاملون بها جدول 33'!J11/('[1]أسنان والعاملون بها جدول 33'!G11+'[1]أسنان والعاملون بها جدول 33'!F11)</f>
        <v>11850</v>
      </c>
    </row>
    <row r="16" spans="1:6" ht="39.950000000000003" customHeight="1" x14ac:dyDescent="0.2">
      <c r="A16" s="8" t="s">
        <v>9</v>
      </c>
      <c r="B16" s="9">
        <f>'[1]علاجات الأسنان'!M58</f>
        <v>13020</v>
      </c>
      <c r="C16" s="10">
        <f>'[1]علاجات الأسنان'!M58/'[1]علاجات الأسنان'!O58</f>
        <v>3.0556207463036844</v>
      </c>
      <c r="D16" s="10">
        <f>B16/'[1]أسنان والعاملون بها جدول 33'!J12*100</f>
        <v>24.566037735849054</v>
      </c>
      <c r="E16" s="11">
        <f>B16/('[1]أسنان والعاملون بها جدول 33'!G12+'[1]أسنان والعاملون بها جدول 33'!F12)</f>
        <v>1183.6363636363637</v>
      </c>
      <c r="F16" s="11">
        <f>'[1]أسنان والعاملون بها جدول 33'!J12/('[1]أسنان والعاملون بها جدول 33'!G12+'[1]أسنان والعاملون بها جدول 33'!F12)</f>
        <v>4818.181818181818</v>
      </c>
    </row>
    <row r="17" spans="1:6" ht="39.950000000000003" customHeight="1" x14ac:dyDescent="0.2">
      <c r="A17" s="8" t="s">
        <v>10</v>
      </c>
      <c r="B17" s="9">
        <f>'[1]علاجات الأسنان'!M76</f>
        <v>35785</v>
      </c>
      <c r="C17" s="10">
        <f>'[1]علاجات الأسنان'!M76/'[1]علاجات الأسنان'!O76</f>
        <v>2.4613109567370519</v>
      </c>
      <c r="D17" s="10">
        <f>B17/'[1]أسنان والعاملون بها جدول 33'!J13*100</f>
        <v>15.491341991341992</v>
      </c>
      <c r="E17" s="11">
        <f>B17/('[1]أسنان والعاملون بها جدول 33'!G13+'[1]أسنان والعاملون بها جدول 33'!F13)</f>
        <v>1052.5</v>
      </c>
      <c r="F17" s="11">
        <f>'[1]أسنان والعاملون بها جدول 33'!J13/('[1]أسنان والعاملون بها جدول 33'!G13+'[1]أسنان والعاملون بها جدول 33'!F13)</f>
        <v>6794.1176470588234</v>
      </c>
    </row>
    <row r="18" spans="1:6" ht="39.950000000000003" customHeight="1" x14ac:dyDescent="0.2">
      <c r="A18" s="8" t="s">
        <v>11</v>
      </c>
      <c r="B18" s="9">
        <f>'[1]علاجات الأسنان'!M98</f>
        <v>41725</v>
      </c>
      <c r="C18" s="10">
        <f>'[1]علاجات الأسنان'!M98/'[1]علاجات الأسنان'!O98</f>
        <v>2.8122261912785604</v>
      </c>
      <c r="D18" s="10">
        <f>B18/'[1]أسنان والعاملون بها جدول 33'!J14*100</f>
        <v>29.178321678321677</v>
      </c>
      <c r="E18" s="11">
        <f>B18/('[1]أسنان والعاملون بها جدول 33'!G14+'[1]أسنان والعاملون بها جدول 33'!F14)</f>
        <v>1738.5416666666667</v>
      </c>
      <c r="F18" s="11">
        <f>'[1]أسنان والعاملون بها جدول 33'!J14/('[1]أسنان والعاملون بها جدول 33'!G14+'[1]أسنان والعاملون بها جدول 33'!F14)</f>
        <v>5958.333333333333</v>
      </c>
    </row>
    <row r="19" spans="1:6" ht="39.950000000000003" customHeight="1" x14ac:dyDescent="0.2">
      <c r="A19" s="5" t="s">
        <v>12</v>
      </c>
      <c r="B19" s="3">
        <f>'[1]علاجات الأسنان'!M99</f>
        <v>181657</v>
      </c>
      <c r="C19" s="6">
        <f>'[1]علاجات الأسنان'!M99/'[1]علاجات الأسنان'!O99</f>
        <v>3.0449730128398538</v>
      </c>
      <c r="D19" s="6">
        <f>B19/'[1]أسنان والعاملون بها جدول 33'!J15*100</f>
        <v>5.6661572052401752</v>
      </c>
      <c r="E19" s="7">
        <f>B19/('[1]أسنان والعاملون بها جدول 33'!G15+'[1]أسنان والعاملون بها جدول 33'!F15)</f>
        <v>1100.9515151515152</v>
      </c>
      <c r="F19" s="7">
        <f>'[1]أسنان والعاملون بها جدول 33'!J15/('[1]أسنان والعاملون بها جدول 33'!G15+'[1]أسنان والعاملون بها جدول 33'!F15)</f>
        <v>19430.303030303032</v>
      </c>
    </row>
    <row r="20" spans="1:6" ht="41.25" customHeight="1" x14ac:dyDescent="0.2">
      <c r="A20" s="14"/>
      <c r="B20" s="14"/>
      <c r="C20" s="14"/>
      <c r="D20" s="14"/>
      <c r="E20" s="14"/>
      <c r="F20" s="14"/>
    </row>
    <row r="21" spans="1:6" ht="30" customHeight="1" x14ac:dyDescent="0.2"/>
    <row r="22" spans="1:6" ht="30" customHeight="1" x14ac:dyDescent="0.2"/>
  </sheetData>
  <mergeCells count="9">
    <mergeCell ref="E11:F11"/>
    <mergeCell ref="A20:F20"/>
    <mergeCell ref="A8:F8"/>
    <mergeCell ref="A1:F7"/>
    <mergeCell ref="A9:F9"/>
    <mergeCell ref="A10:F10"/>
    <mergeCell ref="D11:D12"/>
    <mergeCell ref="C11:C12"/>
    <mergeCell ref="B11:B12"/>
  </mergeCells>
  <printOptions horizontalCentered="1" verticalCentered="1"/>
  <pageMargins left="0" right="0" top="0.59055118110236227" bottom="0" header="0.51181102362204722" footer="0.51181102362204722"/>
  <pageSetup paperSize="9" fitToHeight="0" orientation="landscape" r:id="rId1"/>
  <headerFooter alignWithMargins="0">
    <oddFooter>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TWUZXU4UYYY7-944396957-36637</_dlc_DocId>
    <_dlc_DocIdUrl xmlns="a5cd8edf-193d-454e-be79-0a753d5be6e1">
      <Url>http://localhost/_layouts/15/DocIdRedir.aspx?ID=TWUZXU4UYYY7-944396957-36637</Url>
      <Description>TWUZXU4UYYY7-944396957-36637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918774DB-8CC0-4730-A0DD-613E6BA3AC4B}"/>
</file>

<file path=customXml/itemProps2.xml><?xml version="1.0" encoding="utf-8"?>
<ds:datastoreItem xmlns:ds="http://schemas.openxmlformats.org/officeDocument/2006/customXml" ds:itemID="{B31E17DA-EC24-4A6E-ADF3-E5A0B3EC116E}"/>
</file>

<file path=customXml/itemProps3.xml><?xml version="1.0" encoding="utf-8"?>
<ds:datastoreItem xmlns:ds="http://schemas.openxmlformats.org/officeDocument/2006/customXml" ds:itemID="{F912637F-35B1-4D06-A8A8-BEA926488CC7}"/>
</file>

<file path=customXml/itemProps4.xml><?xml version="1.0" encoding="utf-8"?>
<ds:datastoreItem xmlns:ds="http://schemas.openxmlformats.org/officeDocument/2006/customXml" ds:itemID="{AD2FFDFA-3588-4CD9-A980-D59DDC04C7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خدمات طب الأسنان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2020-11-28T12:04:11Z</cp:lastPrinted>
  <dcterms:created xsi:type="dcterms:W3CDTF">2020-11-17T08:59:52Z</dcterms:created>
  <dcterms:modified xsi:type="dcterms:W3CDTF">2020-12-28T15:44:50Z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ccd4f48e-1f35-4212-ac0e-02e4bda25da2</vt:lpwstr>
  </property>
</Properties>
</file>